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40" windowWidth="20730" windowHeight="8895" activeTab="1"/>
  </bookViews>
  <sheets>
    <sheet name="Расходы" sheetId="3" r:id="rId1"/>
    <sheet name="источники" sheetId="7" r:id="rId2"/>
  </sheets>
  <definedNames>
    <definedName name="_xlnm.Print_Titles" localSheetId="0">Расходы!$1:$3</definedName>
    <definedName name="_xlnm.Print_Area" localSheetId="0">Расходы!$A$1:$E$44</definedName>
  </definedNames>
  <calcPr calcId="114210" fullCalcOnLoad="1"/>
</workbook>
</file>

<file path=xl/calcChain.xml><?xml version="1.0" encoding="utf-8"?>
<calcChain xmlns="http://schemas.openxmlformats.org/spreadsheetml/2006/main">
  <c r="D6" i="3"/>
  <c r="D14"/>
  <c r="D19"/>
  <c r="D24"/>
  <c r="D31"/>
  <c r="D33"/>
  <c r="D38"/>
  <c r="D40"/>
  <c r="C40"/>
  <c r="C33"/>
  <c r="C24"/>
  <c r="C19"/>
  <c r="C14"/>
  <c r="C6"/>
  <c r="C38"/>
  <c r="C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4"/>
  <c r="E12"/>
  <c r="E13"/>
  <c r="E7"/>
  <c r="E8"/>
  <c r="E9"/>
  <c r="E10"/>
  <c r="E11"/>
  <c r="E6"/>
  <c r="D4"/>
  <c r="E4"/>
  <c r="C9" i="7"/>
  <c r="B9"/>
</calcChain>
</file>

<file path=xl/sharedStrings.xml><?xml version="1.0" encoding="utf-8"?>
<sst xmlns="http://schemas.openxmlformats.org/spreadsheetml/2006/main" count="91" uniqueCount="89">
  <si>
    <t>Наименование показателя</t>
  </si>
  <si>
    <t>х</t>
  </si>
  <si>
    <t xml:space="preserve">в том числе: </t>
  </si>
  <si>
    <t>Расходы бюджета - ИТОГО</t>
  </si>
  <si>
    <t xml:space="preserve">  Судебная система</t>
  </si>
  <si>
    <t xml:space="preserve">  Резервные фонды</t>
  </si>
  <si>
    <t xml:space="preserve">  Другие общегосударственные вопросы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</si>
  <si>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</si>
  <si>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</si>
  <si>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</si>
  <si>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</si>
  <si>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</si>
  <si>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</si>
  <si>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</si>
  <si>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</si>
  <si>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</si>
  <si>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</si>
  <si>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</si>
  <si>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</si>
  <si>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</si>
  <si>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</si>
  <si>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</si>
  <si>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</si>
  <si>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</si>
  <si>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</si>
  <si>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</si>
  <si>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</si>
  <si>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</si>
  <si>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</si>
  <si>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</si>
  <si>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</si>
  <si>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</si>
  <si>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(муниципального) внутреннего долга</t>
  </si>
  <si>
    <t>Результат исполнения бюджета (дефицит / профицит)</t>
  </si>
  <si>
    <t>ИТОГО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</si>
  <si>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</si>
  <si>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</si>
  <si>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</si>
  <si>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</si>
  <si>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</si>
  <si>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</si>
  <si>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</si>
  <si>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</si>
  <si>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</si>
  <si>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</si>
  <si>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</si>
  <si>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</si>
  <si>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</si>
  <si>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</si>
  <si>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</si>
  <si>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0503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</si>
  <si>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</si>
  <si>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</si>
  <si>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</si>
  <si>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</si>
  <si>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</si>
  <si>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</si>
  <si>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</si>
  <si>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</si>
  <si>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</si>
  <si>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</si>
  <si>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</si>
  <si>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</si>
  <si>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</si>
  <si>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</si>
  <si>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</si>
  <si>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</si>
  <si>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</si>
  <si>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</si>
  <si>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</si>
  <si>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</si>
  <si>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РАСХОДЫ</t>
  </si>
  <si>
    <t xml:space="preserve">Код расхода по бюджетной классификации </t>
  </si>
  <si>
    <t xml:space="preserve">Источники финансирования дефицита бюджета </t>
  </si>
  <si>
    <t>Кредиты кредитных организаций в валюте Российской Федерации (получение)</t>
  </si>
  <si>
    <t>Бюджетные кредиты от других бюджетов бюджетной системы Российской Федерации (погашение)</t>
  </si>
  <si>
    <t>Изменение остатков средств</t>
  </si>
  <si>
    <t>Утверждено       на 2020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</si>
  <si>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</si>
  <si>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</si>
  <si>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ОБСЛУЖИВАНИЕ ГОСУДАРСТВЕН-НОГО (МУНИЦИПАЛЬНОГО) ДОЛГА</t>
  </si>
  <si>
    <t>Уточненный план, тыс.руб. на 2020 год</t>
  </si>
  <si>
    <t>Функционирование Правительства Российской Федерации, высших исполнительных органов государственной власти субъек-тов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</si>
  <si>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</si>
  <si>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</si>
  <si>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Профессиональная подготовка, переподготовка и повышение квалификации</t>
  </si>
  <si>
    <t>Исполнено на 01.07.2020, тыс.руб.</t>
  </si>
  <si>
    <t>Процент исполнения к уточненному плану 
2020 года</t>
  </si>
  <si>
    <t>Исполнено на 01.07.2020г.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</si>
</sst>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8"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7" fillId="0" borderId="5">
      <alignment horizontal="left" wrapText="1"/>
    </xf>
    <xf numFmtId="0" fontId="18" fillId="0" borderId="6">
      <alignment horizontal="left" wrapText="1" indent="2"/>
    </xf>
    <xf numFmtId="0" fontId="18" fillId="0" borderId="7"/>
    <xf numFmtId="49" fontId="18" fillId="0" borderId="8">
      <alignment horizontal="center" shrinkToFit="1"/>
    </xf>
    <xf numFmtId="0" fontId="19" fillId="0" borderId="7"/>
    <xf numFmtId="0" fontId="17" fillId="0" borderId="7"/>
    <xf numFmtId="0" fontId="18" fillId="0" borderId="9">
      <alignment horizontal="left" wrapText="1" indent="1"/>
    </xf>
    <xf numFmtId="0" fontId="18" fillId="0" borderId="10">
      <alignment horizontal="left" wrapText="1"/>
    </xf>
    <xf numFmtId="0" fontId="18" fillId="0" borderId="10">
      <alignment horizontal="left" wrapText="1" indent="2"/>
    </xf>
    <xf numFmtId="0" fontId="18" fillId="0" borderId="11">
      <alignment horizontal="left" wrapText="1" indent="2"/>
    </xf>
    <xf numFmtId="0" fontId="19" fillId="0" borderId="12"/>
    <xf numFmtId="0" fontId="18" fillId="0" borderId="0">
      <alignment horizontal="center" wrapText="1"/>
    </xf>
    <xf numFmtId="49" fontId="18" fillId="0" borderId="7">
      <alignment horizontal="left"/>
    </xf>
    <xf numFmtId="49" fontId="18" fillId="0" borderId="13">
      <alignment horizontal="center" wrapText="1"/>
    </xf>
    <xf numFmtId="49" fontId="18" fillId="0" borderId="13">
      <alignment horizontal="center" shrinkToFit="1"/>
    </xf>
    <xf numFmtId="0" fontId="17" fillId="0" borderId="0">
      <alignment horizontal="center"/>
    </xf>
    <xf numFmtId="0" fontId="18" fillId="0" borderId="14">
      <alignment horizontal="left" wrapText="1" indent="1"/>
    </xf>
    <xf numFmtId="0" fontId="18" fillId="0" borderId="15">
      <alignment horizontal="left" wrapText="1"/>
    </xf>
    <xf numFmtId="0" fontId="18" fillId="0" borderId="15">
      <alignment horizontal="left" wrapText="1" indent="2"/>
    </xf>
    <xf numFmtId="0" fontId="18" fillId="0" borderId="14">
      <alignment horizontal="left" wrapText="1" indent="2"/>
    </xf>
    <xf numFmtId="0" fontId="19" fillId="0" borderId="16"/>
    <xf numFmtId="0" fontId="19" fillId="0" borderId="17"/>
    <xf numFmtId="0" fontId="17" fillId="0" borderId="18">
      <alignment horizontal="center" vertical="center" textRotation="90" wrapText="1"/>
    </xf>
    <xf numFmtId="0" fontId="17" fillId="0" borderId="12">
      <alignment horizontal="center" vertical="center" textRotation="90" wrapText="1"/>
    </xf>
    <xf numFmtId="0" fontId="18" fillId="0" borderId="0">
      <alignment vertical="center"/>
    </xf>
    <xf numFmtId="0" fontId="17" fillId="0" borderId="7">
      <alignment horizontal="center" vertical="center" textRotation="90" wrapText="1"/>
    </xf>
    <xf numFmtId="0" fontId="17" fillId="0" borderId="12">
      <alignment horizontal="center" vertical="center" textRotation="90"/>
    </xf>
    <xf numFmtId="0" fontId="17" fillId="0" borderId="7">
      <alignment horizontal="center" vertical="center" textRotation="90"/>
    </xf>
    <xf numFmtId="0" fontId="17" fillId="0" borderId="18">
      <alignment horizontal="center" vertical="center" textRotation="90"/>
    </xf>
    <xf numFmtId="0" fontId="17" fillId="0" borderId="19">
      <alignment horizontal="center" vertical="center" textRotation="90"/>
    </xf>
    <xf numFmtId="0" fontId="20" fillId="0" borderId="7">
      <alignment wrapText="1"/>
    </xf>
    <xf numFmtId="0" fontId="20" fillId="0" borderId="12">
      <alignment wrapText="1"/>
    </xf>
    <xf numFmtId="0" fontId="18" fillId="0" borderId="19">
      <alignment horizontal="center" vertical="top" wrapText="1"/>
    </xf>
    <xf numFmtId="0" fontId="17" fillId="0" borderId="20"/>
    <xf numFmtId="49" fontId="21" fillId="0" borderId="21">
      <alignment horizontal="left" vertical="center" wrapText="1"/>
    </xf>
    <xf numFmtId="49" fontId="18" fillId="0" borderId="22">
      <alignment horizontal="left" vertical="center" wrapText="1" indent="2"/>
    </xf>
    <xf numFmtId="49" fontId="18" fillId="0" borderId="11">
      <alignment horizontal="left" vertical="center" wrapText="1" indent="3"/>
    </xf>
    <xf numFmtId="49" fontId="18" fillId="0" borderId="21">
      <alignment horizontal="left" vertical="center" wrapText="1" indent="3"/>
    </xf>
    <xf numFmtId="49" fontId="18" fillId="0" borderId="23">
      <alignment horizontal="left" vertical="center" wrapText="1" indent="3"/>
    </xf>
    <xf numFmtId="0" fontId="21" fillId="0" borderId="20">
      <alignment horizontal="left" vertical="center" wrapText="1"/>
    </xf>
    <xf numFmtId="49" fontId="18" fillId="0" borderId="12">
      <alignment horizontal="left" vertical="center" wrapText="1" indent="3"/>
    </xf>
    <xf numFmtId="49" fontId="18" fillId="0" borderId="0">
      <alignment horizontal="left" vertical="center" wrapText="1" indent="3"/>
    </xf>
    <xf numFmtId="49" fontId="18" fillId="0" borderId="7">
      <alignment horizontal="left" vertical="center" wrapText="1" indent="3"/>
    </xf>
    <xf numFmtId="49" fontId="21" fillId="0" borderId="20">
      <alignment horizontal="left" vertical="center" wrapText="1"/>
    </xf>
    <xf numFmtId="0" fontId="18" fillId="0" borderId="21">
      <alignment horizontal="left" vertical="center" wrapText="1"/>
    </xf>
    <xf numFmtId="0" fontId="18" fillId="0" borderId="23">
      <alignment horizontal="left" vertical="center" wrapText="1"/>
    </xf>
    <xf numFmtId="49" fontId="18" fillId="0" borderId="21">
      <alignment horizontal="left" vertical="center" wrapText="1"/>
    </xf>
    <xf numFmtId="49" fontId="18" fillId="0" borderId="23">
      <alignment horizontal="left" vertical="center" wrapText="1"/>
    </xf>
    <xf numFmtId="49" fontId="17" fillId="0" borderId="24">
      <alignment horizontal="center"/>
    </xf>
    <xf numFmtId="49" fontId="17" fillId="0" borderId="25">
      <alignment horizontal="center" vertical="center" wrapText="1"/>
    </xf>
    <xf numFmtId="49" fontId="18" fillId="0" borderId="26">
      <alignment horizontal="center" vertical="center" wrapText="1"/>
    </xf>
    <xf numFmtId="49" fontId="18" fillId="0" borderId="13">
      <alignment horizontal="center" vertical="center" wrapText="1"/>
    </xf>
    <xf numFmtId="49" fontId="18" fillId="0" borderId="25">
      <alignment horizontal="center" vertical="center" wrapText="1"/>
    </xf>
    <xf numFmtId="49" fontId="18" fillId="0" borderId="27">
      <alignment horizontal="center" vertical="center" wrapText="1"/>
    </xf>
    <xf numFmtId="49" fontId="18" fillId="0" borderId="28">
      <alignment horizontal="center" vertical="center" wrapText="1"/>
    </xf>
    <xf numFmtId="49" fontId="18" fillId="0" borderId="0">
      <alignment horizontal="center" vertical="center" wrapText="1"/>
    </xf>
    <xf numFmtId="49" fontId="18" fillId="0" borderId="7">
      <alignment horizontal="center" vertical="center" wrapText="1"/>
    </xf>
    <xf numFmtId="49" fontId="17" fillId="0" borderId="24">
      <alignment horizontal="center" vertical="center" wrapText="1"/>
    </xf>
    <xf numFmtId="0" fontId="17" fillId="0" borderId="24">
      <alignment horizontal="center" vertical="center"/>
    </xf>
    <xf numFmtId="0" fontId="18" fillId="0" borderId="26">
      <alignment horizontal="center" vertical="center"/>
    </xf>
    <xf numFmtId="0" fontId="18" fillId="0" borderId="13">
      <alignment horizontal="center" vertical="center"/>
    </xf>
    <xf numFmtId="0" fontId="18" fillId="0" borderId="25">
      <alignment horizontal="center" vertical="center"/>
    </xf>
    <xf numFmtId="0" fontId="17" fillId="0" borderId="25">
      <alignment horizontal="center" vertical="center"/>
    </xf>
    <xf numFmtId="0" fontId="18" fillId="0" borderId="27">
      <alignment horizontal="center" vertical="center"/>
    </xf>
    <xf numFmtId="49" fontId="17" fillId="0" borderId="24">
      <alignment horizontal="center" vertical="center"/>
    </xf>
    <xf numFmtId="49" fontId="18" fillId="0" borderId="26">
      <alignment horizontal="center" vertical="center"/>
    </xf>
    <xf numFmtId="49" fontId="18" fillId="0" borderId="13">
      <alignment horizontal="center" vertical="center"/>
    </xf>
    <xf numFmtId="49" fontId="18" fillId="0" borderId="25">
      <alignment horizontal="center" vertical="center"/>
    </xf>
    <xf numFmtId="49" fontId="18" fillId="0" borderId="27">
      <alignment horizontal="center" vertical="center"/>
    </xf>
    <xf numFmtId="49" fontId="18" fillId="0" borderId="19">
      <alignment horizontal="center" vertical="top" wrapText="1"/>
    </xf>
    <xf numFmtId="0" fontId="18" fillId="0" borderId="16">
      <alignment shrinkToFit="1"/>
    </xf>
    <xf numFmtId="4" fontId="18" fillId="0" borderId="29">
      <alignment horizontal="right" shrinkToFit="1"/>
    </xf>
    <xf numFmtId="4" fontId="18" fillId="0" borderId="28">
      <alignment horizontal="right"/>
    </xf>
    <xf numFmtId="4" fontId="18" fillId="0" borderId="0">
      <alignment horizontal="right" shrinkToFit="1"/>
    </xf>
    <xf numFmtId="4" fontId="18" fillId="0" borderId="7">
      <alignment horizontal="right"/>
    </xf>
    <xf numFmtId="49" fontId="18" fillId="0" borderId="7">
      <alignment horizontal="center" wrapText="1"/>
    </xf>
    <xf numFmtId="0" fontId="18" fillId="0" borderId="12">
      <alignment horizontal="center"/>
    </xf>
    <xf numFmtId="0" fontId="22" fillId="0" borderId="7"/>
    <xf numFmtId="0" fontId="22" fillId="0" borderId="12"/>
    <xf numFmtId="0" fontId="18" fillId="0" borderId="7">
      <alignment horizontal="center"/>
    </xf>
    <xf numFmtId="49" fontId="18" fillId="0" borderId="12">
      <alignment horizontal="center"/>
    </xf>
    <xf numFmtId="49" fontId="18" fillId="0" borderId="0">
      <alignment horizontal="left"/>
    </xf>
    <xf numFmtId="4" fontId="18" fillId="0" borderId="16">
      <alignment horizontal="right" shrinkToFit="1"/>
    </xf>
    <xf numFmtId="0" fontId="18" fillId="0" borderId="19">
      <alignment horizontal="center" vertical="top"/>
    </xf>
    <xf numFmtId="4" fontId="18" fillId="0" borderId="17">
      <alignment horizontal="right" shrinkToFit="1"/>
    </xf>
    <xf numFmtId="4" fontId="18" fillId="0" borderId="30">
      <alignment horizontal="right" shrinkToFit="1"/>
    </xf>
    <xf numFmtId="0" fontId="18" fillId="0" borderId="17">
      <alignment shrinkToFit="1"/>
    </xf>
    <xf numFmtId="0" fontId="20" fillId="0" borderId="19">
      <alignment wrapText="1"/>
    </xf>
    <xf numFmtId="0" fontId="16" fillId="0" borderId="31"/>
    <xf numFmtId="0" fontId="19" fillId="4" borderId="0"/>
    <xf numFmtId="0" fontId="17" fillId="0" borderId="0"/>
    <xf numFmtId="0" fontId="23" fillId="0" borderId="0"/>
    <xf numFmtId="0" fontId="18" fillId="0" borderId="0">
      <alignment horizontal="left"/>
    </xf>
    <xf numFmtId="0" fontId="18" fillId="0" borderId="0"/>
    <xf numFmtId="0" fontId="16" fillId="0" borderId="0"/>
    <xf numFmtId="0" fontId="19" fillId="0" borderId="0"/>
    <xf numFmtId="49" fontId="18" fillId="0" borderId="19">
      <alignment horizontal="center" vertical="center" wrapText="1"/>
    </xf>
    <xf numFmtId="0" fontId="18" fillId="0" borderId="32">
      <alignment horizontal="left" wrapText="1"/>
    </xf>
    <xf numFmtId="0" fontId="18" fillId="0" borderId="10">
      <alignment horizontal="left" wrapText="1" indent="1"/>
    </xf>
    <xf numFmtId="0" fontId="18" fillId="0" borderId="33">
      <alignment horizontal="left" wrapText="1" indent="2"/>
    </xf>
    <xf numFmtId="0" fontId="16" fillId="0" borderId="0"/>
    <xf numFmtId="0" fontId="24" fillId="0" borderId="0">
      <alignment horizontal="center" vertical="top"/>
    </xf>
    <xf numFmtId="0" fontId="18" fillId="0" borderId="12">
      <alignment horizontal="left"/>
    </xf>
    <xf numFmtId="49" fontId="18" fillId="0" borderId="24">
      <alignment horizontal="center" wrapText="1"/>
    </xf>
    <xf numFmtId="49" fontId="18" fillId="0" borderId="26">
      <alignment horizontal="center" wrapText="1"/>
    </xf>
    <xf numFmtId="49" fontId="18" fillId="0" borderId="25">
      <alignment horizontal="center"/>
    </xf>
    <xf numFmtId="0" fontId="18" fillId="0" borderId="28"/>
    <xf numFmtId="49" fontId="18" fillId="0" borderId="12"/>
    <xf numFmtId="49" fontId="18" fillId="0" borderId="0"/>
    <xf numFmtId="49" fontId="18" fillId="0" borderId="34">
      <alignment horizontal="center"/>
    </xf>
    <xf numFmtId="49" fontId="18" fillId="0" borderId="16">
      <alignment horizontal="center"/>
    </xf>
    <xf numFmtId="49" fontId="18" fillId="0" borderId="19">
      <alignment horizontal="center"/>
    </xf>
    <xf numFmtId="49" fontId="18" fillId="0" borderId="29">
      <alignment horizontal="center" vertical="center" wrapText="1"/>
    </xf>
    <xf numFmtId="4" fontId="18" fillId="0" borderId="19">
      <alignment horizontal="right" shrinkToFit="1"/>
    </xf>
    <xf numFmtId="0" fontId="18" fillId="5" borderId="0"/>
    <xf numFmtId="0" fontId="25" fillId="0" borderId="0">
      <alignment horizontal="center" wrapText="1"/>
    </xf>
    <xf numFmtId="0" fontId="18" fillId="0" borderId="0">
      <alignment horizontal="center"/>
    </xf>
    <xf numFmtId="0" fontId="18" fillId="0" borderId="7">
      <alignment wrapText="1"/>
    </xf>
    <xf numFmtId="0" fontId="18" fillId="0" borderId="35">
      <alignment wrapText="1"/>
    </xf>
    <xf numFmtId="0" fontId="26" fillId="0" borderId="36"/>
    <xf numFmtId="49" fontId="27" fillId="0" borderId="37">
      <alignment horizontal="right"/>
    </xf>
    <xf numFmtId="0" fontId="18" fillId="0" borderId="37">
      <alignment horizontal="right"/>
    </xf>
    <xf numFmtId="0" fontId="26" fillId="0" borderId="7"/>
    <xf numFmtId="0" fontId="16" fillId="0" borderId="28"/>
    <xf numFmtId="0" fontId="18" fillId="0" borderId="29">
      <alignment horizontal="center"/>
    </xf>
    <xf numFmtId="49" fontId="19" fillId="0" borderId="38">
      <alignment horizontal="center"/>
    </xf>
    <xf numFmtId="164" fontId="18" fillId="0" borderId="5">
      <alignment horizontal="center"/>
    </xf>
    <xf numFmtId="0" fontId="18" fillId="0" borderId="39">
      <alignment horizontal="center"/>
    </xf>
    <xf numFmtId="49" fontId="18" fillId="0" borderId="6">
      <alignment horizontal="center"/>
    </xf>
    <xf numFmtId="49" fontId="18" fillId="0" borderId="5">
      <alignment horizontal="center"/>
    </xf>
    <xf numFmtId="0" fontId="18" fillId="0" borderId="5">
      <alignment horizontal="center"/>
    </xf>
    <xf numFmtId="49" fontId="18" fillId="0" borderId="40">
      <alignment horizontal="center"/>
    </xf>
    <xf numFmtId="0" fontId="26" fillId="0" borderId="0"/>
    <xf numFmtId="0" fontId="19" fillId="0" borderId="41"/>
    <xf numFmtId="0" fontId="19" fillId="0" borderId="31"/>
    <xf numFmtId="4" fontId="18" fillId="0" borderId="33">
      <alignment horizontal="right" shrinkToFit="1"/>
    </xf>
    <xf numFmtId="49" fontId="18" fillId="0" borderId="17">
      <alignment horizontal="center"/>
    </xf>
    <xf numFmtId="0" fontId="18" fillId="0" borderId="42">
      <alignment horizontal="left" wrapText="1"/>
    </xf>
    <xf numFmtId="0" fontId="18" fillId="0" borderId="15">
      <alignment horizontal="left" wrapText="1" indent="1"/>
    </xf>
    <xf numFmtId="0" fontId="18" fillId="0" borderId="5">
      <alignment horizontal="left" wrapText="1" indent="2"/>
    </xf>
    <xf numFmtId="0" fontId="18" fillId="5" borderId="28"/>
    <xf numFmtId="0" fontId="25" fillId="0" borderId="0">
      <alignment horizontal="left" wrapText="1"/>
    </xf>
    <xf numFmtId="49" fontId="19" fillId="0" borderId="0"/>
    <xf numFmtId="0" fontId="18" fillId="0" borderId="0">
      <alignment horizontal="right"/>
    </xf>
    <xf numFmtId="49" fontId="18" fillId="0" borderId="0">
      <alignment horizontal="right"/>
    </xf>
    <xf numFmtId="0" fontId="18" fillId="0" borderId="0">
      <alignment horizontal="left" wrapText="1"/>
    </xf>
    <xf numFmtId="0" fontId="18" fillId="0" borderId="7">
      <alignment horizontal="left"/>
    </xf>
    <xf numFmtId="0" fontId="18" fillId="0" borderId="9">
      <alignment horizontal="left" wrapText="1"/>
    </xf>
    <xf numFmtId="0" fontId="18" fillId="0" borderId="35"/>
    <xf numFmtId="0" fontId="17" fillId="0" borderId="43">
      <alignment horizontal="left" wrapText="1"/>
    </xf>
    <xf numFmtId="0" fontId="18" fillId="0" borderId="44">
      <alignment horizontal="left" wrapText="1" indent="2"/>
    </xf>
    <xf numFmtId="49" fontId="18" fillId="0" borderId="0">
      <alignment horizontal="center" wrapText="1"/>
    </xf>
    <xf numFmtId="49" fontId="18" fillId="0" borderId="25">
      <alignment horizontal="center" wrapText="1"/>
    </xf>
    <xf numFmtId="0" fontId="18" fillId="0" borderId="45"/>
    <xf numFmtId="0" fontId="18" fillId="0" borderId="46">
      <alignment horizontal="center" wrapText="1"/>
    </xf>
    <xf numFmtId="49" fontId="18" fillId="0" borderId="13">
      <alignment horizontal="center"/>
    </xf>
    <xf numFmtId="0" fontId="19" fillId="0" borderId="28"/>
    <xf numFmtId="49" fontId="18" fillId="0" borderId="0">
      <alignment horizontal="center"/>
    </xf>
    <xf numFmtId="49" fontId="18" fillId="0" borderId="34">
      <alignment horizontal="center" wrapText="1"/>
    </xf>
    <xf numFmtId="49" fontId="18" fillId="0" borderId="47">
      <alignment horizontal="center" wrapText="1"/>
    </xf>
    <xf numFmtId="49" fontId="18" fillId="0" borderId="8">
      <alignment horizontal="center"/>
    </xf>
    <xf numFmtId="49" fontId="18" fillId="0" borderId="7"/>
    <xf numFmtId="4" fontId="18" fillId="0" borderId="8">
      <alignment horizontal="right" shrinkToFit="1"/>
    </xf>
    <xf numFmtId="4" fontId="18" fillId="0" borderId="34">
      <alignment horizontal="right" shrinkToFit="1"/>
    </xf>
    <xf numFmtId="4" fontId="18" fillId="0" borderId="44">
      <alignment horizontal="right" shrinkToFit="1"/>
    </xf>
    <xf numFmtId="49" fontId="18" fillId="0" borderId="33">
      <alignment horizontal="center"/>
    </xf>
    <xf numFmtId="4" fontId="18" fillId="0" borderId="48">
      <alignment horizontal="right" shrinkToFit="1"/>
    </xf>
    <xf numFmtId="0" fontId="18" fillId="0" borderId="14">
      <alignment horizontal="left" wrapText="1"/>
    </xf>
    <xf numFmtId="0" fontId="2" fillId="0" borderId="0"/>
  </cellStyleXfs>
  <cellXfs count="45">
    <xf numFmtId="0" fontId="0" fillId="0" borderId="0" xfId="0"/>
    <xf numFmtId="0" fontId="6" fillId="0" borderId="0" xfId="174" applyFont="1"/>
    <xf numFmtId="0" fontId="6" fillId="0" borderId="0" xfId="0" applyFont="1" applyBorder="1"/>
    <xf numFmtId="0" fontId="7" fillId="0" borderId="0" xfId="140" applyNumberFormat="1" applyFont="1" applyBorder="1" applyProtection="1"/>
    <xf numFmtId="0" fontId="5" fillId="0" borderId="0" xfId="0" applyFont="1" applyProtection="1">
      <protection locked="0"/>
    </xf>
    <xf numFmtId="0" fontId="8" fillId="0" borderId="0" xfId="140" applyNumberFormat="1" applyFont="1" applyBorder="1" applyProtection="1"/>
    <xf numFmtId="0" fontId="6" fillId="0" borderId="0" xfId="0" applyFont="1" applyProtection="1">
      <protection locked="0"/>
    </xf>
    <xf numFmtId="0" fontId="8" fillId="0" borderId="0" xfId="101" applyNumberFormat="1" applyFont="1" applyProtection="1"/>
    <xf numFmtId="0" fontId="8" fillId="0" borderId="0" xfId="162" applyNumberFormat="1" applyFont="1" applyBorder="1" applyProtection="1"/>
    <xf numFmtId="0" fontId="9" fillId="0" borderId="0" xfId="112" applyNumberFormat="1" applyFont="1" applyBorder="1" applyProtection="1"/>
    <xf numFmtId="0" fontId="9" fillId="0" borderId="0" xfId="99" applyNumberFormat="1" applyFont="1" applyProtection="1"/>
    <xf numFmtId="0" fontId="9" fillId="5" borderId="0" xfId="120" applyNumberFormat="1" applyFont="1" applyProtection="1"/>
    <xf numFmtId="49" fontId="10" fillId="0" borderId="1" xfId="174" applyNumberFormat="1" applyFont="1" applyFill="1" applyBorder="1" applyAlignment="1">
      <alignment horizontal="center" vertical="center" wrapText="1"/>
    </xf>
    <xf numFmtId="49" fontId="4" fillId="0" borderId="1" xfId="174" applyNumberFormat="1" applyFont="1" applyFill="1" applyBorder="1" applyAlignment="1">
      <alignment horizontal="left" wrapText="1"/>
    </xf>
    <xf numFmtId="4" fontId="11" fillId="0" borderId="1" xfId="174" applyNumberFormat="1" applyFont="1" applyFill="1" applyBorder="1" applyAlignment="1">
      <alignment horizontal="center"/>
    </xf>
    <xf numFmtId="49" fontId="3" fillId="2" borderId="1" xfId="174" applyNumberFormat="1" applyFont="1" applyFill="1" applyBorder="1" applyAlignment="1">
      <alignment horizontal="left" wrapText="1"/>
    </xf>
    <xf numFmtId="4" fontId="12" fillId="2" borderId="1" xfId="174" applyNumberFormat="1" applyFont="1" applyFill="1" applyBorder="1" applyAlignment="1">
      <alignment horizontal="center"/>
    </xf>
    <xf numFmtId="0" fontId="13" fillId="2" borderId="2" xfId="153" applyNumberFormat="1" applyFont="1" applyFill="1" applyBorder="1" applyProtection="1">
      <alignment horizontal="left" wrapText="1"/>
    </xf>
    <xf numFmtId="49" fontId="13" fillId="2" borderId="2" xfId="164" applyNumberFormat="1" applyFont="1" applyFill="1" applyBorder="1" applyAlignment="1" applyProtection="1">
      <alignment horizontal="center" vertical="center" wrapText="1"/>
    </xf>
    <xf numFmtId="4" fontId="13" fillId="2" borderId="2" xfId="168" applyNumberFormat="1" applyFont="1" applyFill="1" applyBorder="1" applyAlignment="1" applyProtection="1">
      <alignment horizontal="center" vertical="center" shrinkToFit="1"/>
    </xf>
    <xf numFmtId="4" fontId="13" fillId="2" borderId="2" xfId="170" applyNumberFormat="1" applyFont="1" applyFill="1" applyBorder="1" applyAlignment="1" applyProtection="1">
      <alignment horizontal="center" vertical="center" shrinkToFit="1"/>
    </xf>
    <xf numFmtId="0" fontId="14" fillId="0" borderId="2" xfId="104" applyNumberFormat="1" applyFont="1" applyBorder="1" applyProtection="1">
      <alignment horizontal="left" wrapText="1" indent="1"/>
    </xf>
    <xf numFmtId="49" fontId="14" fillId="0" borderId="2" xfId="117" applyNumberFormat="1" applyFont="1" applyBorder="1" applyAlignment="1" applyProtection="1">
      <alignment horizontal="center" vertical="center"/>
    </xf>
    <xf numFmtId="4" fontId="14" fillId="0" borderId="2" xfId="170" applyNumberFormat="1" applyFont="1" applyBorder="1" applyAlignment="1" applyProtection="1">
      <alignment horizontal="center" vertical="center" shrinkToFit="1"/>
    </xf>
    <xf numFmtId="0" fontId="13" fillId="2" borderId="2" xfId="156" applyNumberFormat="1" applyFont="1" applyFill="1" applyBorder="1" applyProtection="1">
      <alignment horizontal="left" wrapText="1" indent="2"/>
    </xf>
    <xf numFmtId="49" fontId="13" fillId="2" borderId="2" xfId="166" applyNumberFormat="1" applyFont="1" applyFill="1" applyBorder="1" applyAlignment="1" applyProtection="1">
      <alignment horizontal="center" vertical="center"/>
    </xf>
    <xf numFmtId="0" fontId="14" fillId="0" borderId="2" xfId="156" applyNumberFormat="1" applyFont="1" applyBorder="1" applyProtection="1">
      <alignment horizontal="left" wrapText="1" indent="2"/>
    </xf>
    <xf numFmtId="49" fontId="14" fillId="0" borderId="2" xfId="166" applyNumberFormat="1" applyFont="1" applyBorder="1" applyAlignment="1" applyProtection="1">
      <alignment horizontal="center" vertical="center"/>
    </xf>
    <xf numFmtId="4" fontId="14" fillId="0" borderId="2" xfId="168" applyNumberFormat="1" applyFont="1" applyBorder="1" applyAlignment="1" applyProtection="1">
      <alignment horizontal="center" vertical="center" shrinkToFit="1"/>
    </xf>
    <xf numFmtId="4" fontId="13" fillId="0" borderId="2" xfId="170" applyNumberFormat="1" applyFont="1" applyFill="1" applyBorder="1" applyAlignment="1" applyProtection="1">
      <alignment horizontal="center" vertical="center" shrinkToFit="1"/>
    </xf>
    <xf numFmtId="0" fontId="13" fillId="0" borderId="2" xfId="155" applyNumberFormat="1" applyFont="1" applyBorder="1" applyProtection="1">
      <alignment horizontal="left" wrapText="1"/>
    </xf>
    <xf numFmtId="49" fontId="13" fillId="0" borderId="2" xfId="165" applyNumberFormat="1" applyFont="1" applyBorder="1" applyAlignment="1" applyProtection="1">
      <alignment horizontal="center" vertical="center" wrapText="1"/>
    </xf>
    <xf numFmtId="4" fontId="13" fillId="0" borderId="2" xfId="169" applyNumberFormat="1" applyFont="1" applyBorder="1" applyAlignment="1" applyProtection="1">
      <alignment horizontal="center" vertical="center" shrinkToFit="1"/>
    </xf>
    <xf numFmtId="4" fontId="13" fillId="0" borderId="2" xfId="172" applyNumberFormat="1" applyFont="1" applyBorder="1" applyAlignment="1" applyProtection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165" fontId="10" fillId="3" borderId="3" xfId="0" applyNumberFormat="1" applyFont="1" applyFill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174" applyFont="1"/>
    <xf numFmtId="0" fontId="6" fillId="0" borderId="0" xfId="174" applyFont="1"/>
    <xf numFmtId="0" fontId="3" fillId="0" borderId="0" xfId="174" applyFont="1" applyAlignment="1">
      <alignment horizontal="center"/>
    </xf>
    <xf numFmtId="0" fontId="4" fillId="0" borderId="0" xfId="174" applyFont="1" applyAlignment="1">
      <alignment horizontal="center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Обычный" xfId="0" builtinId="0"/>
    <cellStyle name="Обычный 2" xfId="17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>
      <selection activeCell="H7" sqref="H7"/>
    </sheetView>
  </sheetViews>
  <sheetFormatPr defaultRowHeight="15"/>
  <cols>
    <col min="1" max="1" width="53.85546875" style="6" customWidth="1"/>
    <col min="2" max="2" width="13.28515625" style="6" customWidth="1"/>
    <col min="3" max="3" width="15.42578125" style="6" customWidth="1"/>
    <col min="4" max="4" width="14.7109375" style="6" customWidth="1"/>
    <col min="5" max="5" width="16.28515625" style="6" customWidth="1"/>
    <col min="6" max="6" width="9.7109375" style="6" customWidth="1"/>
    <col min="7" max="16384" width="9.140625" style="6"/>
  </cols>
  <sheetData>
    <row r="1" spans="1:6" s="2" customFormat="1" ht="18.75">
      <c r="A1" s="36" t="s">
        <v>71</v>
      </c>
      <c r="B1" s="36"/>
      <c r="C1" s="36"/>
      <c r="D1" s="36"/>
      <c r="E1" s="36"/>
    </row>
    <row r="2" spans="1:6" s="2" customFormat="1" ht="54" customHeight="1">
      <c r="A2" s="34" t="s">
        <v>0</v>
      </c>
      <c r="B2" s="35" t="s">
        <v>72</v>
      </c>
      <c r="C2" s="39" t="s">
        <v>81</v>
      </c>
      <c r="D2" s="35" t="s">
        <v>86</v>
      </c>
      <c r="E2" s="37" t="s">
        <v>87</v>
      </c>
    </row>
    <row r="3" spans="1:6" s="2" customFormat="1" ht="57" customHeight="1">
      <c r="A3" s="34"/>
      <c r="B3" s="35"/>
      <c r="C3" s="40"/>
      <c r="D3" s="35"/>
      <c r="E3" s="38"/>
    </row>
    <row r="4" spans="1:6" s="4" customFormat="1" ht="21" customHeight="1">
      <c r="A4" s="17" t="s">
        <v>3</v>
      </c>
      <c r="B4" s="18" t="s">
        <v>1</v>
      </c>
      <c r="C4" s="19">
        <f>C6+C14+C19+C22+C24+C31+C33+C38+C40</f>
        <v>292040.39999999997</v>
      </c>
      <c r="D4" s="19">
        <f>D6+D14+D19+D22+D24+D31+D33+D38+D40</f>
        <v>112896.40000000001</v>
      </c>
      <c r="E4" s="20">
        <f>D4/C4*100</f>
        <v>38.657802139703968</v>
      </c>
      <c r="F4" s="3"/>
    </row>
    <row r="5" spans="1:6" ht="14.25" customHeight="1">
      <c r="A5" s="21" t="s">
        <v>2</v>
      </c>
      <c r="B5" s="22"/>
      <c r="C5" s="22"/>
      <c r="D5" s="22"/>
      <c r="E5" s="23"/>
      <c r="F5" s="5"/>
    </row>
    <row r="6" spans="1:6" s="4" customFormat="1" ht="15.75">
      <c r="A6" s="24" t="s">
        <v>78</v>
      </c>
      <c r="B6" s="25" t="s">
        <v>35</v>
      </c>
      <c r="C6" s="19">
        <f>SUM(C7:C13)</f>
        <v>42175</v>
      </c>
      <c r="D6" s="19">
        <f>SUM(D7:D13)</f>
        <v>18880.3</v>
      </c>
      <c r="E6" s="20">
        <f>D6/C6*100</f>
        <v>44.76656787196206</v>
      </c>
      <c r="F6" s="3"/>
    </row>
    <row r="7" spans="1:6" ht="51.75" customHeight="1">
      <c r="A7" s="26" t="s">
        <v>79</v>
      </c>
      <c r="B7" s="27" t="s">
        <v>36</v>
      </c>
      <c r="C7" s="28">
        <v>1283.9000000000001</v>
      </c>
      <c r="D7" s="28">
        <v>614.79999999999995</v>
      </c>
      <c r="E7" s="29">
        <f t="shared" ref="E7:E41" si="0">D7/C7*100</f>
        <v>47.885349326271509</v>
      </c>
      <c r="F7" s="5"/>
    </row>
    <row r="8" spans="1:6" ht="62.25" customHeight="1">
      <c r="A8" s="26" t="s">
        <v>83</v>
      </c>
      <c r="B8" s="27" t="s">
        <v>37</v>
      </c>
      <c r="C8" s="28">
        <v>723.8</v>
      </c>
      <c r="D8" s="28">
        <v>331.6</v>
      </c>
      <c r="E8" s="29">
        <f t="shared" si="0"/>
        <v>45.813760707377732</v>
      </c>
      <c r="F8" s="5"/>
    </row>
    <row r="9" spans="1:6" ht="69" customHeight="1">
      <c r="A9" s="26" t="s">
        <v>82</v>
      </c>
      <c r="B9" s="27" t="s">
        <v>38</v>
      </c>
      <c r="C9" s="28">
        <v>12103.5</v>
      </c>
      <c r="D9" s="28">
        <v>5978.8</v>
      </c>
      <c r="E9" s="29">
        <f t="shared" si="0"/>
        <v>49.397281777998103</v>
      </c>
      <c r="F9" s="5"/>
    </row>
    <row r="10" spans="1:6" ht="15.75">
      <c r="A10" s="26" t="s">
        <v>4</v>
      </c>
      <c r="B10" s="27" t="s">
        <v>39</v>
      </c>
      <c r="C10" s="28">
        <v>8.8000000000000007</v>
      </c>
      <c r="D10" s="28">
        <v>0</v>
      </c>
      <c r="E10" s="29">
        <f t="shared" si="0"/>
        <v>0</v>
      </c>
      <c r="F10" s="5"/>
    </row>
    <row r="11" spans="1:6" ht="47.25">
      <c r="A11" s="26" t="s">
        <v>84</v>
      </c>
      <c r="B11" s="27" t="s">
        <v>40</v>
      </c>
      <c r="C11" s="28">
        <v>4452.1000000000004</v>
      </c>
      <c r="D11" s="28">
        <v>2157.1</v>
      </c>
      <c r="E11" s="29">
        <f t="shared" si="0"/>
        <v>48.451292648413101</v>
      </c>
      <c r="F11" s="5"/>
    </row>
    <row r="12" spans="1:6" ht="15.75">
      <c r="A12" s="26" t="s">
        <v>5</v>
      </c>
      <c r="B12" s="27" t="s">
        <v>41</v>
      </c>
      <c r="C12" s="28">
        <v>100</v>
      </c>
      <c r="D12" s="28">
        <v>0</v>
      </c>
      <c r="E12" s="29">
        <f t="shared" si="0"/>
        <v>0</v>
      </c>
      <c r="F12" s="5"/>
    </row>
    <row r="13" spans="1:6" ht="15.75">
      <c r="A13" s="26" t="s">
        <v>6</v>
      </c>
      <c r="B13" s="27" t="s">
        <v>42</v>
      </c>
      <c r="C13" s="28">
        <v>23502.9</v>
      </c>
      <c r="D13" s="28">
        <v>9798</v>
      </c>
      <c r="E13" s="29">
        <f t="shared" si="0"/>
        <v>41.688472486374017</v>
      </c>
      <c r="F13" s="5"/>
    </row>
    <row r="14" spans="1:6" s="4" customFormat="1" ht="15.75">
      <c r="A14" s="24" t="s">
        <v>7</v>
      </c>
      <c r="B14" s="25" t="s">
        <v>43</v>
      </c>
      <c r="C14" s="19">
        <f>SUM(C15:C18)</f>
        <v>26777.399999999998</v>
      </c>
      <c r="D14" s="19">
        <f>SUM(D15:D18)</f>
        <v>9032.4</v>
      </c>
      <c r="E14" s="20">
        <f t="shared" si="0"/>
        <v>33.73143023594524</v>
      </c>
      <c r="F14" s="3"/>
    </row>
    <row r="15" spans="1:6" ht="15.75">
      <c r="A15" s="26" t="s">
        <v>8</v>
      </c>
      <c r="B15" s="27" t="s">
        <v>44</v>
      </c>
      <c r="C15" s="28">
        <v>354.6</v>
      </c>
      <c r="D15" s="28">
        <v>34.4</v>
      </c>
      <c r="E15" s="29">
        <f t="shared" si="0"/>
        <v>9.7010716300056394</v>
      </c>
      <c r="F15" s="5"/>
    </row>
    <row r="16" spans="1:6" ht="15.75">
      <c r="A16" s="26" t="s">
        <v>9</v>
      </c>
      <c r="B16" s="27" t="s">
        <v>45</v>
      </c>
      <c r="C16" s="28">
        <v>9232.9</v>
      </c>
      <c r="D16" s="28">
        <v>5394.5</v>
      </c>
      <c r="E16" s="29">
        <f t="shared" si="0"/>
        <v>58.42692978370826</v>
      </c>
      <c r="F16" s="5"/>
    </row>
    <row r="17" spans="1:6" ht="21" customHeight="1">
      <c r="A17" s="26" t="s">
        <v>10</v>
      </c>
      <c r="B17" s="27" t="s">
        <v>46</v>
      </c>
      <c r="C17" s="28">
        <v>15355.1</v>
      </c>
      <c r="D17" s="28">
        <v>2939.5</v>
      </c>
      <c r="E17" s="29">
        <f t="shared" si="0"/>
        <v>19.143476760164376</v>
      </c>
      <c r="F17" s="5"/>
    </row>
    <row r="18" spans="1:6" ht="31.5">
      <c r="A18" s="26" t="s">
        <v>11</v>
      </c>
      <c r="B18" s="27" t="s">
        <v>47</v>
      </c>
      <c r="C18" s="28">
        <v>1834.8</v>
      </c>
      <c r="D18" s="28">
        <v>664</v>
      </c>
      <c r="E18" s="29">
        <f t="shared" si="0"/>
        <v>36.189230433834751</v>
      </c>
      <c r="F18" s="5"/>
    </row>
    <row r="19" spans="1:6" s="4" customFormat="1" ht="31.5">
      <c r="A19" s="24" t="s">
        <v>12</v>
      </c>
      <c r="B19" s="25" t="s">
        <v>48</v>
      </c>
      <c r="C19" s="19">
        <f>SUM(C20:C21)</f>
        <v>22971.300000000003</v>
      </c>
      <c r="D19" s="19">
        <f>SUM(D20:D21)</f>
        <v>1036.1000000000001</v>
      </c>
      <c r="E19" s="20">
        <f t="shared" si="0"/>
        <v>4.5104108169759654</v>
      </c>
      <c r="F19" s="3"/>
    </row>
    <row r="20" spans="1:6" ht="15.75">
      <c r="A20" s="26" t="s">
        <v>13</v>
      </c>
      <c r="B20" s="27" t="s">
        <v>49</v>
      </c>
      <c r="C20" s="28">
        <v>22918.400000000001</v>
      </c>
      <c r="D20" s="28">
        <v>983.2</v>
      </c>
      <c r="E20" s="29">
        <f t="shared" si="0"/>
        <v>4.2900027925160567</v>
      </c>
      <c r="F20" s="5"/>
    </row>
    <row r="21" spans="1:6" ht="15.75">
      <c r="A21" s="26" t="s">
        <v>14</v>
      </c>
      <c r="B21" s="27" t="s">
        <v>50</v>
      </c>
      <c r="C21" s="28">
        <v>52.9</v>
      </c>
      <c r="D21" s="28">
        <v>52.9</v>
      </c>
      <c r="E21" s="29">
        <f t="shared" si="0"/>
        <v>100</v>
      </c>
      <c r="F21" s="5"/>
    </row>
    <row r="22" spans="1:6" s="4" customFormat="1" ht="15.75">
      <c r="A22" s="24" t="s">
        <v>15</v>
      </c>
      <c r="B22" s="25" t="s">
        <v>51</v>
      </c>
      <c r="C22" s="19">
        <v>800</v>
      </c>
      <c r="D22" s="19">
        <v>0</v>
      </c>
      <c r="E22" s="20">
        <f t="shared" si="0"/>
        <v>0</v>
      </c>
      <c r="F22" s="3"/>
    </row>
    <row r="23" spans="1:6" ht="31.5">
      <c r="A23" s="26" t="s">
        <v>16</v>
      </c>
      <c r="B23" s="27" t="s">
        <v>52</v>
      </c>
      <c r="C23" s="28">
        <v>800</v>
      </c>
      <c r="D23" s="28">
        <v>0</v>
      </c>
      <c r="E23" s="29">
        <f t="shared" si="0"/>
        <v>0</v>
      </c>
      <c r="F23" s="5"/>
    </row>
    <row r="24" spans="1:6" s="4" customFormat="1" ht="15.75">
      <c r="A24" s="24" t="s">
        <v>17</v>
      </c>
      <c r="B24" s="25" t="s">
        <v>53</v>
      </c>
      <c r="C24" s="19">
        <f>SUM(C25:C30)</f>
        <v>149329.9</v>
      </c>
      <c r="D24" s="19">
        <f>SUM(D25:D30)</f>
        <v>62868.700000000004</v>
      </c>
      <c r="E24" s="20">
        <f t="shared" si="0"/>
        <v>42.100543829467512</v>
      </c>
      <c r="F24" s="3"/>
    </row>
    <row r="25" spans="1:6" ht="15.75">
      <c r="A25" s="26" t="s">
        <v>18</v>
      </c>
      <c r="B25" s="27" t="s">
        <v>54</v>
      </c>
      <c r="C25" s="28">
        <v>46384.3</v>
      </c>
      <c r="D25" s="28">
        <v>18453.400000000001</v>
      </c>
      <c r="E25" s="29">
        <f t="shared" si="0"/>
        <v>39.783719922473772</v>
      </c>
      <c r="F25" s="5"/>
    </row>
    <row r="26" spans="1:6" ht="15.75">
      <c r="A26" s="26" t="s">
        <v>19</v>
      </c>
      <c r="B26" s="27" t="s">
        <v>55</v>
      </c>
      <c r="C26" s="28">
        <v>68185.2</v>
      </c>
      <c r="D26" s="28">
        <v>31791.4</v>
      </c>
      <c r="E26" s="29">
        <f t="shared" si="0"/>
        <v>46.625074062993143</v>
      </c>
      <c r="F26" s="5"/>
    </row>
    <row r="27" spans="1:6" ht="15.75">
      <c r="A27" s="26" t="s">
        <v>20</v>
      </c>
      <c r="B27" s="27" t="s">
        <v>56</v>
      </c>
      <c r="C27" s="28">
        <v>26855</v>
      </c>
      <c r="D27" s="28">
        <v>9360.9</v>
      </c>
      <c r="E27" s="29">
        <f t="shared" si="0"/>
        <v>34.85719605287656</v>
      </c>
      <c r="F27" s="5"/>
    </row>
    <row r="28" spans="1:6" ht="31.5" customHeight="1">
      <c r="A28" s="26" t="s">
        <v>85</v>
      </c>
      <c r="B28" s="27" t="s">
        <v>57</v>
      </c>
      <c r="C28" s="28">
        <v>251</v>
      </c>
      <c r="D28" s="28">
        <v>24.6</v>
      </c>
      <c r="E28" s="29">
        <f t="shared" si="0"/>
        <v>9.8007968127490042</v>
      </c>
      <c r="F28" s="5"/>
    </row>
    <row r="29" spans="1:6" ht="15.75">
      <c r="A29" s="26" t="s">
        <v>21</v>
      </c>
      <c r="B29" s="27" t="s">
        <v>58</v>
      </c>
      <c r="C29" s="28">
        <v>1458.4</v>
      </c>
      <c r="D29" s="28">
        <v>461.4</v>
      </c>
      <c r="E29" s="29">
        <f t="shared" si="0"/>
        <v>31.63741086121777</v>
      </c>
      <c r="F29" s="5"/>
    </row>
    <row r="30" spans="1:6" ht="15.75">
      <c r="A30" s="26" t="s">
        <v>22</v>
      </c>
      <c r="B30" s="27" t="s">
        <v>59</v>
      </c>
      <c r="C30" s="28">
        <v>6196</v>
      </c>
      <c r="D30" s="28">
        <v>2777</v>
      </c>
      <c r="E30" s="29">
        <f t="shared" si="0"/>
        <v>44.819238218205292</v>
      </c>
      <c r="F30" s="5"/>
    </row>
    <row r="31" spans="1:6" s="4" customFormat="1" ht="15.75">
      <c r="A31" s="24" t="s">
        <v>23</v>
      </c>
      <c r="B31" s="25" t="s">
        <v>60</v>
      </c>
      <c r="C31" s="19">
        <v>35773.9</v>
      </c>
      <c r="D31" s="19">
        <f>D32</f>
        <v>14681.8</v>
      </c>
      <c r="E31" s="20">
        <f t="shared" si="0"/>
        <v>41.040535138746407</v>
      </c>
      <c r="F31" s="3"/>
    </row>
    <row r="32" spans="1:6" ht="15.75">
      <c r="A32" s="26" t="s">
        <v>24</v>
      </c>
      <c r="B32" s="27" t="s">
        <v>61</v>
      </c>
      <c r="C32" s="28">
        <v>35773.9</v>
      </c>
      <c r="D32" s="28">
        <v>14681.8</v>
      </c>
      <c r="E32" s="29">
        <f t="shared" si="0"/>
        <v>41.040535138746407</v>
      </c>
      <c r="F32" s="5"/>
    </row>
    <row r="33" spans="1:6" s="4" customFormat="1" ht="15.75">
      <c r="A33" s="24" t="s">
        <v>25</v>
      </c>
      <c r="B33" s="25" t="s">
        <v>62</v>
      </c>
      <c r="C33" s="19">
        <f>SUM(C34:C37)</f>
        <v>12820.6</v>
      </c>
      <c r="D33" s="19">
        <f>SUM(D34:D37)</f>
        <v>6080.6</v>
      </c>
      <c r="E33" s="20">
        <f t="shared" si="0"/>
        <v>47.428357487169087</v>
      </c>
      <c r="F33" s="3"/>
    </row>
    <row r="34" spans="1:6" ht="15.75">
      <c r="A34" s="26" t="s">
        <v>26</v>
      </c>
      <c r="B34" s="27" t="s">
        <v>63</v>
      </c>
      <c r="C34" s="28">
        <v>1596.2</v>
      </c>
      <c r="D34" s="28">
        <v>725.3</v>
      </c>
      <c r="E34" s="29">
        <f t="shared" si="0"/>
        <v>45.439168024057132</v>
      </c>
      <c r="F34" s="5"/>
    </row>
    <row r="35" spans="1:6" ht="15.75">
      <c r="A35" s="26" t="s">
        <v>27</v>
      </c>
      <c r="B35" s="27" t="s">
        <v>64</v>
      </c>
      <c r="C35" s="28">
        <v>8525</v>
      </c>
      <c r="D35" s="28">
        <v>4816.8</v>
      </c>
      <c r="E35" s="29">
        <f t="shared" si="0"/>
        <v>56.502052785923752</v>
      </c>
      <c r="F35" s="5"/>
    </row>
    <row r="36" spans="1:6" ht="15.75">
      <c r="A36" s="26" t="s">
        <v>28</v>
      </c>
      <c r="B36" s="27" t="s">
        <v>65</v>
      </c>
      <c r="C36" s="28">
        <v>1983</v>
      </c>
      <c r="D36" s="28">
        <v>373.9</v>
      </c>
      <c r="E36" s="29">
        <f t="shared" si="0"/>
        <v>18.855269793242559</v>
      </c>
      <c r="F36" s="5"/>
    </row>
    <row r="37" spans="1:6" ht="15.75" customHeight="1">
      <c r="A37" s="26" t="s">
        <v>29</v>
      </c>
      <c r="B37" s="27" t="s">
        <v>66</v>
      </c>
      <c r="C37" s="28">
        <v>716.4</v>
      </c>
      <c r="D37" s="28">
        <v>164.6</v>
      </c>
      <c r="E37" s="29">
        <f t="shared" si="0"/>
        <v>22.975991066443328</v>
      </c>
      <c r="F37" s="5"/>
    </row>
    <row r="38" spans="1:6" s="4" customFormat="1" ht="22.5" customHeight="1">
      <c r="A38" s="24" t="s">
        <v>30</v>
      </c>
      <c r="B38" s="25" t="s">
        <v>67</v>
      </c>
      <c r="C38" s="19">
        <f>C39</f>
        <v>1387</v>
      </c>
      <c r="D38" s="19">
        <f>D39</f>
        <v>313.89999999999998</v>
      </c>
      <c r="E38" s="20">
        <f t="shared" si="0"/>
        <v>22.631578947368418</v>
      </c>
      <c r="F38" s="3"/>
    </row>
    <row r="39" spans="1:6" ht="18.75" customHeight="1">
      <c r="A39" s="26" t="s">
        <v>31</v>
      </c>
      <c r="B39" s="27" t="s">
        <v>68</v>
      </c>
      <c r="C39" s="28">
        <v>1387</v>
      </c>
      <c r="D39" s="28">
        <v>313.89999999999998</v>
      </c>
      <c r="E39" s="29">
        <f t="shared" si="0"/>
        <v>22.631578947368418</v>
      </c>
      <c r="F39" s="5"/>
    </row>
    <row r="40" spans="1:6" s="4" customFormat="1" ht="36.75" customHeight="1">
      <c r="A40" s="24" t="s">
        <v>80</v>
      </c>
      <c r="B40" s="25" t="s">
        <v>69</v>
      </c>
      <c r="C40" s="19">
        <f>C41</f>
        <v>5.3</v>
      </c>
      <c r="D40" s="19">
        <f>D41</f>
        <v>2.6</v>
      </c>
      <c r="E40" s="20">
        <f t="shared" si="0"/>
        <v>49.056603773584911</v>
      </c>
      <c r="F40" s="3"/>
    </row>
    <row r="41" spans="1:6" ht="31.5">
      <c r="A41" s="26" t="s">
        <v>32</v>
      </c>
      <c r="B41" s="27" t="s">
        <v>70</v>
      </c>
      <c r="C41" s="28">
        <v>5.3</v>
      </c>
      <c r="D41" s="28">
        <v>2.6</v>
      </c>
      <c r="E41" s="29">
        <f t="shared" si="0"/>
        <v>49.056603773584911</v>
      </c>
      <c r="F41" s="5"/>
    </row>
    <row r="42" spans="1:6" s="4" customFormat="1" ht="33" customHeight="1">
      <c r="A42" s="30" t="s">
        <v>33</v>
      </c>
      <c r="B42" s="31" t="s">
        <v>1</v>
      </c>
      <c r="C42" s="32">
        <v>-317.39999999999998</v>
      </c>
      <c r="D42" s="32">
        <v>4386.5</v>
      </c>
      <c r="E42" s="33"/>
      <c r="F42" s="3"/>
    </row>
    <row r="43" spans="1:6" ht="12.95" customHeight="1">
      <c r="A43" s="7"/>
      <c r="B43" s="8"/>
      <c r="C43" s="9"/>
      <c r="D43" s="9"/>
      <c r="E43" s="9"/>
      <c r="F43" s="7"/>
    </row>
    <row r="44" spans="1:6" ht="12.95" customHeight="1">
      <c r="A44" s="10"/>
      <c r="B44" s="10"/>
      <c r="C44" s="11"/>
      <c r="D44" s="11"/>
      <c r="E44" s="11"/>
      <c r="F44" s="7"/>
    </row>
  </sheetData>
  <mergeCells count="6">
    <mergeCell ref="A2:A3"/>
    <mergeCell ref="B2:B3"/>
    <mergeCell ref="D2:D3"/>
    <mergeCell ref="A1:E1"/>
    <mergeCell ref="E2:E3"/>
    <mergeCell ref="C2:C3"/>
  </mergeCells>
  <phoneticPr fontId="15" type="noConversion"/>
  <pageMargins left="0.59055118110236227" right="0.39370078740157483" top="0.59055118110236227" bottom="0.39370078740157483" header="0" footer="0"/>
  <pageSetup paperSize="9" scale="70" fitToWidth="2" fitToHeight="0" orientation="portrait" r:id="rId1"/>
  <headerFooter>
    <evenFooter>&amp;R&amp;D&amp; СТР. &amp;P</even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>
      <selection activeCell="D11" sqref="D11"/>
    </sheetView>
  </sheetViews>
  <sheetFormatPr defaultRowHeight="15"/>
  <cols>
    <col min="1" max="1" width="50.85546875" style="1" customWidth="1"/>
    <col min="2" max="2" width="16.85546875" style="1" customWidth="1"/>
    <col min="3" max="3" width="15.85546875" style="1" customWidth="1"/>
    <col min="4" max="16384" width="9.140625" style="1"/>
  </cols>
  <sheetData>
    <row r="1" spans="1:4">
      <c r="A1" s="41"/>
      <c r="B1" s="42"/>
      <c r="C1" s="42"/>
      <c r="D1" s="42"/>
    </row>
    <row r="2" spans="1:4" ht="18.75">
      <c r="A2" s="43" t="s">
        <v>73</v>
      </c>
      <c r="B2" s="44"/>
      <c r="C2" s="44"/>
      <c r="D2" s="44"/>
    </row>
    <row r="3" spans="1:4">
      <c r="A3" s="41"/>
      <c r="B3" s="42"/>
      <c r="C3" s="42"/>
      <c r="D3" s="42"/>
    </row>
    <row r="4" spans="1:4">
      <c r="A4" s="41"/>
      <c r="B4" s="42"/>
      <c r="C4" s="42"/>
      <c r="D4" s="42"/>
    </row>
    <row r="5" spans="1:4" ht="96.95" customHeight="1">
      <c r="A5" s="12" t="s">
        <v>0</v>
      </c>
      <c r="B5" s="12" t="s">
        <v>77</v>
      </c>
      <c r="C5" s="12" t="s">
        <v>88</v>
      </c>
    </row>
    <row r="6" spans="1:4" ht="36.75" customHeight="1">
      <c r="A6" s="13" t="s">
        <v>74</v>
      </c>
      <c r="B6" s="14">
        <v>0</v>
      </c>
      <c r="C6" s="14">
        <v>0</v>
      </c>
    </row>
    <row r="7" spans="1:4" ht="35.25" customHeight="1">
      <c r="A7" s="13" t="s">
        <v>75</v>
      </c>
      <c r="B7" s="14">
        <v>-586.20000000000005</v>
      </c>
      <c r="C7" s="14">
        <v>0</v>
      </c>
    </row>
    <row r="8" spans="1:4" ht="18.75">
      <c r="A8" s="13" t="s">
        <v>76</v>
      </c>
      <c r="B8" s="14">
        <v>903.6</v>
      </c>
      <c r="C8" s="14">
        <v>-4386.6000000000004</v>
      </c>
    </row>
    <row r="9" spans="1:4" ht="18.75">
      <c r="A9" s="15" t="s">
        <v>34</v>
      </c>
      <c r="B9" s="16">
        <f>SUM(B6:B8)</f>
        <v>317.39999999999998</v>
      </c>
      <c r="C9" s="16">
        <f>SUM(C6:C8)</f>
        <v>-4386.6000000000004</v>
      </c>
    </row>
  </sheetData>
  <mergeCells count="4">
    <mergeCell ref="A1:D1"/>
    <mergeCell ref="A2:D2"/>
    <mergeCell ref="A3:D3"/>
    <mergeCell ref="A4:D4"/>
  </mergeCells>
  <phoneticPr fontId="15" type="noConversion"/>
  <pageMargins left="0.7" right="0.7" top="0.75" bottom="0.75" header="0.3" footer="0.3"/>
  <pageSetup paperSize="9" scale="94" fitToHeight="0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EA1765B-03C4-467E-80FB-A7C62B0237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Расходы</vt:lpstr>
      <vt:lpstr>источники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2020-07-13T13:47:10Z</cp:lastPrinted>
  <dcterms:created xsi:type="dcterms:W3CDTF">2020-04-16T05:15:08Z</dcterms:created>
  <dcterms:modified xsi:type="dcterms:W3CDTF">2020-07-13T13:47:35Z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hvfo\puchfinsql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чурсина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